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j4\Downloads\"/>
    </mc:Choice>
  </mc:AlternateContent>
  <xr:revisionPtr revIDLastSave="0" documentId="13_ncr:1_{F5C137CC-08F2-4570-BF89-06400780E82B}" xr6:coauthVersionLast="47" xr6:coauthVersionMax="47" xr10:uidLastSave="{00000000-0000-0000-0000-000000000000}"/>
  <bookViews>
    <workbookView xWindow="28680" yWindow="-120" windowWidth="29040" windowHeight="15720" xr2:uid="{757E91CE-9E2A-4834-9CB6-3AEB8BF4119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6" i="1" l="1" a="1"/>
  <c r="H6" i="1"/>
  <c r="H8" i="1" a="1"/>
  <c r="H8" i="1"/>
  <c r="J5" i="1" a="1"/>
  <c r="J5" i="1"/>
  <c r="I8" i="1" a="1"/>
  <c r="I8" i="1"/>
  <c r="I5" i="1" a="1"/>
  <c r="I5" i="1"/>
  <c r="I7" i="1" a="1"/>
  <c r="I7" i="1"/>
  <c r="J8" i="1" a="1"/>
  <c r="J8" i="1"/>
  <c r="J7" i="1" a="1"/>
  <c r="J7" i="1"/>
  <c r="J6" i="1" a="1"/>
  <c r="J6" i="1"/>
  <c r="G7" i="1" a="1"/>
  <c r="G7" i="1"/>
  <c r="G6" i="1" a="1"/>
  <c r="G6" i="1"/>
  <c r="H5" i="1" a="1"/>
  <c r="H5" i="1"/>
  <c r="G8" i="1" a="1"/>
  <c r="G8" i="1"/>
  <c r="I6" i="1" a="1"/>
  <c r="I6" i="1"/>
  <c r="G5" i="1" a="1"/>
  <c r="G5" i="1"/>
  <c r="H7" i="1" a="1"/>
  <c r="H7" i="1"/>
  <c r="F8" i="1"/>
  <c r="F7" i="1"/>
  <c r="F6" i="1"/>
  <c r="F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<sst xmlns="http://schemas.openxmlformats.org/spreadsheetml/2006/main" count="43" uniqueCount="23">
  <si>
    <t>TICKER</t>
  </si>
  <si>
    <t>THEME</t>
  </si>
  <si>
    <t>SUB-THEME</t>
  </si>
  <si>
    <t>BLOOMBERG</t>
  </si>
  <si>
    <t>SHORT_NAME</t>
  </si>
  <si>
    <t>SaaS Survivors</t>
  </si>
  <si>
    <t>CSGP</t>
  </si>
  <si>
    <t>FDS</t>
  </si>
  <si>
    <t>MSCI</t>
  </si>
  <si>
    <t>SPGI</t>
  </si>
  <si>
    <t>INPUT</t>
  </si>
  <si>
    <t>CALC</t>
  </si>
  <si>
    <t>CHG_PCT_MTD</t>
  </si>
  <si>
    <t>MTD %</t>
  </si>
  <si>
    <t>CHG_PCT_1M</t>
  </si>
  <si>
    <t>CHG_PCT_YTD</t>
  </si>
  <si>
    <t>YTD %</t>
  </si>
  <si>
    <t>30 Day %</t>
  </si>
  <si>
    <t>CATEGORY</t>
  </si>
  <si>
    <t>Productivity</t>
  </si>
  <si>
    <t>DIRECTION</t>
  </si>
  <si>
    <t>TAILWIND</t>
  </si>
  <si>
    <t>Proprietary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</si>
</sst>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%\);[Red]\(#,##0.0%\)"/>
    <numFmt numFmtId="165" formatCode="#,##0%\);[Red]\(#,##0%\)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u/>
      <sz val="11"/>
      <color theme="1"/>
      <name val="Calibri"/>
      <family val="2"/>
    </font>
    <font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164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5" fontId="1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bofaddin.rtdserver">
      <tp t="s">
        <v>#N/A Requesting Data...1553580742</v>
        <stp/>
        <stp>BDP|15811935513629211976</stp>
        <tr r="G6" s="1"/>
      </tp>
      <tp t="s">
        <v>#N/A Requesting Data...1899225375</v>
        <stp/>
        <stp>BDP|12669486961224642484</stp>
        <tr r="J5" s="1"/>
      </tp>
      <tp t="s">
        <v>#N/A Requesting Data...2444657065</v>
        <stp/>
        <stp>BDP|12599657326931056679</stp>
        <tr r="J8" s="1"/>
      </tp>
      <tp t="s">
        <v>#N/A Requesting Data...2897794423</v>
        <stp/>
        <stp>BDP|15763600255424864382</stp>
        <tr r="H6" s="1"/>
      </tp>
      <tp t="s">
        <v>#N/A Requesting Data...1863842941</v>
        <stp/>
        <stp>BDP|15190917364368614542</stp>
        <tr r="I8" s="1"/>
      </tp>
      <tp t="s">
        <v>#N/A Requesting Data...2333966873</v>
        <stp/>
        <stp>BDP|17581553251530237370</stp>
        <tr r="H8" s="1"/>
      </tp>
    </main>
    <main first="bofaddin.rtdserver">
      <tp t="s">
        <v>#N/A Requesting Data...2063838177</v>
        <stp/>
        <stp>BDP|2536663527738721357</stp>
        <tr r="H5" s="1"/>
      </tp>
      <tp t="s">
        <v>#N/A Requesting Data...1838584035</v>
        <stp/>
        <stp>BDP|1685199402378842645</stp>
        <tr r="I6" s="1"/>
      </tp>
      <tp t="s">
        <v>#N/A Requesting Data...3213429415</v>
        <stp/>
        <stp>BDP|3798940442806380273</stp>
        <tr r="J6" s="1"/>
      </tp>
      <tp t="s">
        <v>#N/A Requesting Data...597053184</v>
        <stp/>
        <stp>BDP|6223440321932010959</stp>
        <tr r="I5" s="1"/>
      </tp>
      <tp t="s">
        <v>#N/A Requesting Data...3687862607</v>
        <stp/>
        <stp>BDP|6574758558953227319</stp>
        <tr r="J7" s="1"/>
      </tp>
      <tp t="s">
        <v>#N/A Requesting Data...1342639876</v>
        <stp/>
        <stp>BDP|3971971275550009803</stp>
        <tr r="G8" s="1"/>
      </tp>
      <tp t="s">
        <v>#N/A Requesting Data...3693559957</v>
        <stp/>
        <stp>BDP|4237823481791441789</stp>
        <tr r="G7" s="1"/>
      </tp>
      <tp t="s">
        <v>#N/A Requesting Data...786946497</v>
        <stp/>
        <stp>BDP|8076174963104338948</stp>
        <tr r="I7" s="1"/>
      </tp>
      <tp t="s">
        <v>#N/A Requesting Data...3723344229</v>
        <stp/>
        <stp>BDP|1384617957211941077</stp>
        <tr r="H7" s="1"/>
      </tp>
      <tp t="s">
        <v>#N/A Requesting Data...1541378935</v>
        <stp/>
        <stp>BDP|14166913060572796</stp>
        <tr r="G5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22F2B-1A6C-4862-AB6D-8FA700A43B18}">
  <dimension ref="A1:J41"/>
  <sheetViews>
    <sheetView tabSelected="1" workbookViewId="0">
      <selection activeCell="C29" sqref="C29"/>
    </sheetView>
  </sheetViews>
  <sheetFormatPr defaultRowHeight="15" x14ac:dyDescent="0.25"/>
  <cols>
    <col min="1" max="1" width="11.5703125" style="1" customWidth="1"/>
    <col min="2" max="2" width="16.140625" style="1" customWidth="1"/>
    <col min="3" max="3" width="18.28515625" style="1" customWidth="1"/>
    <col min="4" max="4" width="26.7109375" style="1" customWidth="1"/>
    <col min="5" max="5" width="21.42578125" style="1" customWidth="1"/>
    <col min="6" max="6" width="13.140625" style="1" customWidth="1"/>
    <col min="7" max="7" width="22.28515625" style="1" customWidth="1"/>
    <col min="8" max="8" width="11.7109375" style="1" customWidth="1"/>
    <col min="9" max="9" width="13" style="1" customWidth="1"/>
    <col min="10" max="16384" width="9.140625" style="1"/>
  </cols>
  <sheetData>
    <row r="1" spans="1:10" x14ac:dyDescent="0.25">
      <c r="G1" s="1" t="s">
        <v>4</v>
      </c>
      <c r="H1" s="1" t="s">
        <v>12</v>
      </c>
      <c r="I1" s="1" t="s">
        <v>14</v>
      </c>
      <c r="J1" s="1" t="s">
        <v>15</v>
      </c>
    </row>
    <row r="3" spans="1:10" s="4" customFormat="1" x14ac:dyDescent="0.25">
      <c r="A3" s="4" t="s">
        <v>10</v>
      </c>
      <c r="C3" s="4" t="s">
        <v>10</v>
      </c>
      <c r="D3" s="4" t="s">
        <v>10</v>
      </c>
      <c r="E3" s="4" t="s">
        <v>10</v>
      </c>
      <c r="F3" s="4" t="s">
        <v>11</v>
      </c>
      <c r="G3" s="4" t="s">
        <v>11</v>
      </c>
      <c r="H3" s="3" t="s">
        <v>11</v>
      </c>
      <c r="I3" s="3" t="s">
        <v>11</v>
      </c>
      <c r="J3" s="3" t="s">
        <v>11</v>
      </c>
    </row>
    <row r="4" spans="1:10" s="2" customFormat="1" x14ac:dyDescent="0.25">
      <c r="A4" s="2" t="s">
        <v>0</v>
      </c>
      <c r="B4" s="2" t="s">
        <v>18</v>
      </c>
      <c r="C4" s="2" t="s">
        <v>1</v>
      </c>
      <c r="D4" s="2" t="s">
        <v>2</v>
      </c>
      <c r="E4" s="2" t="s">
        <v>20</v>
      </c>
      <c r="F4" s="2" t="s">
        <v>3</v>
      </c>
      <c r="G4" s="2" t="s">
        <v>4</v>
      </c>
      <c r="H4" s="6" t="s">
        <v>13</v>
      </c>
      <c r="I4" s="6" t="s">
        <v>17</v>
      </c>
      <c r="J4" s="6" t="s">
        <v>16</v>
      </c>
    </row>
    <row r="5" spans="1:10" x14ac:dyDescent="0.25">
      <c r="A5" s="1" t="s">
        <v>6</v>
      </c>
      <c r="B5" s="1" t="s">
        <v>19</v>
      </c>
      <c r="C5" s="1" t="s">
        <v>5</v>
      </c>
      <c r="D5" s="1" t="s">
        <v>22</v>
      </c>
      <c r="E5" s="1" t="s">
        <v>21</v>
      </c>
      <c r="F5" s="1" t="str">
        <f>+A5&amp;+" Equity"</f>
        <v>CSGP Equity</v>
      </c>
      <c r="G5" s="1" t="str" cm="1">
        <f t="array" ref="G5">_xll.BDP($F5,G$1)</f>
        <v>COSTAR GROUP INC</v>
      </c>
      <c r="H5" s="5" cm="1">
        <f t="array" ref="H5">_xll.BDP($F5,H$1)/100</f>
        <v>-6.9633050000000002E-2</v>
      </c>
      <c r="I5" s="5" cm="1">
        <f t="array" ref="I5">_xll.BDP($F5,I$1)/100</f>
        <v>-6.9633070000000005E-2</v>
      </c>
      <c r="J5" s="7" cm="1">
        <f t="array" ref="J5">_xll.BDP($F5,J$1)/100</f>
        <v>-0.52111839999999998</v>
      </c>
    </row>
    <row r="6" spans="1:10" x14ac:dyDescent="0.25">
      <c r="A6" s="1" t="s">
        <v>7</v>
      </c>
      <c r="B6" s="1" t="s">
        <v>19</v>
      </c>
      <c r="C6" s="1" t="s">
        <v>5</v>
      </c>
      <c r="D6" s="1" t="s">
        <v>22</v>
      </c>
      <c r="E6" s="1" t="s">
        <v>21</v>
      </c>
      <c r="F6" s="1" t="str">
        <f t="shared" ref="F6:F8" si="0">+A6&amp;+" Equity"</f>
        <v>FDS Equity</v>
      </c>
      <c r="G6" s="1" t="str" cm="1">
        <f t="array" ref="G6">_xll.BDP($F6,G$1)</f>
        <v>FACTSET RESEARCH</v>
      </c>
      <c r="H6" s="5" cm="1">
        <f t="array" ref="H6">_xll.BDP($F6,H$1)/100</f>
        <v>7.8609720000000008E-2</v>
      </c>
      <c r="I6" s="5" cm="1">
        <f t="array" ref="I6">_xll.BDP($F6,I$1)/100</f>
        <v>7.8609709999999999E-2</v>
      </c>
      <c r="J6" s="7" cm="1">
        <f t="array" ref="J6">_xll.BDP($F6,J$1)/100</f>
        <v>-0.15410589999999999</v>
      </c>
    </row>
    <row r="7" spans="1:10" x14ac:dyDescent="0.25">
      <c r="A7" s="1" t="s">
        <v>8</v>
      </c>
      <c r="B7" s="1" t="s">
        <v>19</v>
      </c>
      <c r="C7" s="1" t="s">
        <v>5</v>
      </c>
      <c r="D7" s="1" t="s">
        <v>22</v>
      </c>
      <c r="E7" s="1" t="s">
        <v>21</v>
      </c>
      <c r="F7" s="1" t="str">
        <f t="shared" si="0"/>
        <v>MSCI Equity</v>
      </c>
      <c r="G7" s="1" t="str" cm="1">
        <f t="array" ref="G7">_xll.BDP($F7,G$1)</f>
        <v>MSCI INC</v>
      </c>
      <c r="H7" s="5" cm="1">
        <f t="array" ref="H7">_xll.BDP($F7,H$1)/100</f>
        <v>6.7584249999999998E-2</v>
      </c>
      <c r="I7" s="5" cm="1">
        <f t="array" ref="I7">_xll.BDP($F7,I$1)/100</f>
        <v>6.75843E-2</v>
      </c>
      <c r="J7" s="7" cm="1">
        <f t="array" ref="J7">_xll.BDP($F7,J$1)/100</f>
        <v>0.1004828</v>
      </c>
    </row>
    <row r="8" spans="1:10" x14ac:dyDescent="0.25">
      <c r="A8" s="1" t="s">
        <v>9</v>
      </c>
      <c r="B8" s="1" t="s">
        <v>19</v>
      </c>
      <c r="C8" s="1" t="s">
        <v>5</v>
      </c>
      <c r="D8" s="1" t="s">
        <v>22</v>
      </c>
      <c r="E8" s="1" t="s">
        <v>21</v>
      </c>
      <c r="F8" s="1" t="str">
        <f t="shared" si="0"/>
        <v>SPGI Equity</v>
      </c>
      <c r="G8" s="1" t="str" cm="1">
        <f t="array" ref="G8">_xll.BDP($F8,G$1)</f>
        <v>S&amp;P GLOBAL INC</v>
      </c>
      <c r="H8" s="5" cm="1">
        <f t="array" ref="H8">_xll.BDP($F8,H$1)/100</f>
        <v>-1.6765989999999998E-2</v>
      </c>
      <c r="I8" s="5" cm="1">
        <f t="array" ref="I8">_xll.BDP($F8,I$1)/100</f>
        <v>-1.676602E-2</v>
      </c>
      <c r="J8" s="7" cm="1">
        <f t="array" ref="J8">_xll.BDP($F8,J$1)/100</f>
        <v>-0.18865649999999998</v>
      </c>
    </row>
    <row r="9" spans="1:10" x14ac:dyDescent="0.25">
      <c r="H9" s="5"/>
      <c r="I9" s="5"/>
      <c r="J9" s="7"/>
    </row>
    <row r="10" spans="1:10" x14ac:dyDescent="0.25">
      <c r="H10" s="5"/>
      <c r="I10" s="5"/>
      <c r="J10" s="7"/>
    </row>
    <row r="11" spans="1:10" x14ac:dyDescent="0.25">
      <c r="H11" s="5"/>
      <c r="I11" s="5"/>
      <c r="J11" s="7"/>
    </row>
    <row r="12" spans="1:10" x14ac:dyDescent="0.25">
      <c r="H12" s="5"/>
      <c r="I12" s="5"/>
      <c r="J12" s="7"/>
    </row>
    <row r="13" spans="1:10" x14ac:dyDescent="0.25">
      <c r="H13" s="5"/>
      <c r="I13" s="5"/>
      <c r="J13" s="7"/>
    </row>
    <row r="14" spans="1:10" x14ac:dyDescent="0.25">
      <c r="H14" s="5"/>
      <c r="I14" s="5"/>
      <c r="J14" s="7"/>
    </row>
    <row r="15" spans="1:10" x14ac:dyDescent="0.25">
      <c r="H15" s="5"/>
      <c r="I15" s="5"/>
      <c r="J15" s="7"/>
    </row>
    <row r="16" spans="1:10" x14ac:dyDescent="0.25">
      <c r="H16" s="5"/>
      <c r="I16" s="5"/>
      <c r="J16" s="7"/>
    </row>
    <row r="17" spans="8:10" x14ac:dyDescent="0.25">
      <c r="H17" s="5"/>
      <c r="I17" s="5"/>
      <c r="J17" s="7"/>
    </row>
    <row r="18" spans="8:10" x14ac:dyDescent="0.25">
      <c r="H18" s="5"/>
      <c r="I18" s="5"/>
      <c r="J18" s="7"/>
    </row>
    <row r="19" spans="8:10" x14ac:dyDescent="0.25">
      <c r="H19" s="5"/>
      <c r="I19" s="5"/>
      <c r="J19" s="7"/>
    </row>
    <row r="20" spans="8:10" x14ac:dyDescent="0.25">
      <c r="H20" s="5"/>
      <c r="I20" s="5"/>
      <c r="J20" s="7"/>
    </row>
    <row r="21" spans="8:10" x14ac:dyDescent="0.25">
      <c r="H21" s="5"/>
      <c r="I21" s="5"/>
      <c r="J21" s="7"/>
    </row>
    <row r="22" spans="8:10" x14ac:dyDescent="0.25">
      <c r="H22" s="5"/>
      <c r="I22" s="5"/>
      <c r="J22" s="7"/>
    </row>
    <row r="23" spans="8:10" x14ac:dyDescent="0.25">
      <c r="H23" s="5"/>
      <c r="I23" s="5"/>
      <c r="J23" s="7"/>
    </row>
    <row r="24" spans="8:10" x14ac:dyDescent="0.25">
      <c r="H24" s="5"/>
      <c r="I24" s="5"/>
      <c r="J24" s="7"/>
    </row>
    <row r="25" spans="8:10" x14ac:dyDescent="0.25">
      <c r="H25" s="5"/>
      <c r="I25" s="5"/>
      <c r="J25" s="7"/>
    </row>
    <row r="26" spans="8:10" x14ac:dyDescent="0.25">
      <c r="H26" s="5"/>
      <c r="I26" s="5"/>
      <c r="J26" s="7"/>
    </row>
    <row r="27" spans="8:10" x14ac:dyDescent="0.25">
      <c r="H27" s="5"/>
      <c r="I27" s="5"/>
      <c r="J27" s="7"/>
    </row>
    <row r="28" spans="8:10" x14ac:dyDescent="0.25">
      <c r="H28" s="5"/>
      <c r="I28" s="5"/>
      <c r="J28" s="7"/>
    </row>
    <row r="29" spans="8:10" x14ac:dyDescent="0.25">
      <c r="H29" s="5"/>
      <c r="I29" s="5"/>
      <c r="J29" s="7"/>
    </row>
    <row r="30" spans="8:10" x14ac:dyDescent="0.25">
      <c r="H30" s="5"/>
      <c r="I30" s="5"/>
      <c r="J30" s="7"/>
    </row>
    <row r="31" spans="8:10" x14ac:dyDescent="0.25">
      <c r="H31" s="5"/>
      <c r="I31" s="5"/>
      <c r="J31" s="7"/>
    </row>
    <row r="32" spans="8:10" x14ac:dyDescent="0.25">
      <c r="H32" s="5"/>
      <c r="I32" s="5"/>
      <c r="J32" s="7"/>
    </row>
    <row r="33" spans="8:10" x14ac:dyDescent="0.25">
      <c r="H33" s="5"/>
      <c r="I33" s="5"/>
      <c r="J33" s="7"/>
    </row>
    <row r="34" spans="8:10" x14ac:dyDescent="0.25">
      <c r="H34" s="5"/>
      <c r="I34" s="5"/>
      <c r="J34" s="7"/>
    </row>
    <row r="35" spans="8:10" x14ac:dyDescent="0.25">
      <c r="H35" s="5"/>
      <c r="I35" s="5"/>
      <c r="J35" s="7"/>
    </row>
    <row r="36" spans="8:10" x14ac:dyDescent="0.25">
      <c r="H36" s="5"/>
      <c r="I36" s="5"/>
      <c r="J36" s="7"/>
    </row>
    <row r="37" spans="8:10" x14ac:dyDescent="0.25">
      <c r="H37" s="5"/>
      <c r="I37" s="5"/>
      <c r="J37" s="7"/>
    </row>
    <row r="38" spans="8:10" x14ac:dyDescent="0.25">
      <c r="H38" s="5"/>
      <c r="I38" s="5"/>
      <c r="J38" s="7"/>
    </row>
    <row r="39" spans="8:10" x14ac:dyDescent="0.25">
      <c r="H39" s="5"/>
      <c r="I39" s="5"/>
      <c r="J39" s="7"/>
    </row>
    <row r="40" spans="8:10" x14ac:dyDescent="0.25">
      <c r="H40" s="5"/>
      <c r="I40" s="5"/>
      <c r="J40" s="7"/>
    </row>
    <row r="41" spans="8:10" x14ac:dyDescent="0.25">
      <c r="H41" s="5"/>
      <c r="I41" s="5"/>
      <c r="J41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Evan Jones</dc:creator>
  <cp:lastModifiedBy>Evan Jones</cp:lastModifiedBy>
  <dcterms:created xsi:type="dcterms:W3CDTF">2026-05-31T23:06:30Z</dcterms:created>
  <dcterms:modified xsi:type="dcterms:W3CDTF">2026-05-31T23:32:19Z</dcterms:modified>
</cp:coreProperties>
</file>